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CTA PUB ANUAL DIF 2020\Informacion Programatica\"/>
    </mc:Choice>
  </mc:AlternateContent>
  <xr:revisionPtr revIDLastSave="0" documentId="13_ncr:1_{B6134D2E-91EA-47C6-89C4-FA1095299F9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23" i="1" l="1"/>
  <c r="J23" i="1"/>
  <c r="I23" i="1"/>
  <c r="H23" i="1"/>
  <c r="G23" i="1"/>
  <c r="M30" i="1" l="1"/>
  <c r="M23" i="1"/>
  <c r="M9" i="1"/>
  <c r="K32" i="1"/>
  <c r="I32" i="1"/>
  <c r="H32" i="1"/>
  <c r="J32" i="1"/>
  <c r="G32" i="1"/>
  <c r="L30" i="1"/>
  <c r="L23" i="1"/>
  <c r="L9" i="1"/>
  <c r="L32" i="1" l="1"/>
  <c r="M32" i="1"/>
</calcChain>
</file>

<file path=xl/sharedStrings.xml><?xml version="1.0" encoding="utf-8"?>
<sst xmlns="http://schemas.openxmlformats.org/spreadsheetml/2006/main" count="46" uniqueCount="42">
  <si>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</si>
  <si>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</si>
  <si>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</si>
  <si>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</si>
  <si>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</si>
  <si>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</si>
  <si>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</si>
  <si>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</si>
  <si>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</si>
  <si>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</si>
  <si>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</si>
  <si>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</si>
  <si>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</si>
  <si>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</si>
  <si>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</si>
  <si>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</si>
  <si>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</si>
  <si>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</si>
  <si>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</si>
  <si>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</si>
  <si>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</si>
  <si>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F0002</t>
  </si>
  <si>
    <t>ALIMENTARIO</t>
  </si>
  <si>
    <t>Otros mobiliarios y equipos de administración</t>
  </si>
  <si>
    <t>F0009</t>
  </si>
  <si>
    <t>DISCAPACIDAD</t>
  </si>
  <si>
    <t>Muebles de oficina y estantería</t>
  </si>
  <si>
    <t>F0011</t>
  </si>
  <si>
    <t>REHABILITACION</t>
  </si>
  <si>
    <t>Equipo para uso médico dental y para laboratorio</t>
  </si>
  <si>
    <t>F0016</t>
  </si>
  <si>
    <t>COMUNICACIÓN SOCIAL</t>
  </si>
  <si>
    <t>Camaras fotograficas y de video</t>
  </si>
  <si>
    <t>M0014</t>
  </si>
  <si>
    <t>CONTABILIDAD Y ADMINISTRACION</t>
  </si>
  <si>
    <t>Muebles excepto de oficina y estantería</t>
  </si>
  <si>
    <t>Computadoras y equipo periférico</t>
  </si>
  <si>
    <t>Automóviles y camiones</t>
  </si>
  <si>
    <t>S0015</t>
  </si>
  <si>
    <t>DIRECCION</t>
  </si>
  <si>
    <t>Otros equipos</t>
  </si>
  <si>
    <t>SISTEMA PARA EL DESARROLLO INTEGRAL DE LA FAMILIA DEL MUNICIPIO COMONFORT, GTO.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</si>
</sst>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3" fillId="0" borderId="0" xfId="0" applyFont="1"/>
    <xf numFmtId="0" fontId="7" fillId="2" borderId="0" xfId="0" applyFont="1" applyFill="1" applyBorder="1" applyAlignment="1" applyProtection="1">
      <alignment horizontal="left" vertical="top" wrapText="1"/>
    </xf>
    <xf numFmtId="0" fontId="7" fillId="2" borderId="9" xfId="0" applyFont="1" applyFill="1" applyBorder="1" applyAlignment="1" applyProtection="1">
      <alignment horizontal="left" vertical="top" wrapText="1"/>
    </xf>
    <xf numFmtId="0" fontId="4" fillId="0" borderId="8" xfId="0" applyFont="1" applyBorder="1"/>
    <xf numFmtId="0" fontId="4" fillId="0" borderId="0" xfId="0" applyFont="1" applyBorder="1"/>
    <xf numFmtId="0" fontId="7" fillId="2" borderId="0" xfId="0" applyFont="1" applyFill="1" applyBorder="1" applyAlignment="1" applyProtection="1">
      <alignment horizontal="center" vertical="top" wrapText="1"/>
    </xf>
    <xf numFmtId="43" fontId="6" fillId="3" borderId="28" xfId="0" applyNumberFormat="1" applyFont="1" applyFill="1" applyBorder="1" applyAlignment="1" applyProtection="1">
      <alignment horizontal="right" vertical="center" wrapText="1"/>
    </xf>
    <xf numFmtId="9" fontId="6" fillId="3" borderId="28" xfId="2" applyFont="1" applyFill="1" applyBorder="1" applyAlignment="1" applyProtection="1">
      <alignment horizontal="center" vertical="top" wrapText="1"/>
    </xf>
    <xf numFmtId="9" fontId="6" fillId="3" borderId="29" xfId="2" applyFont="1" applyFill="1" applyBorder="1" applyAlignment="1" applyProtection="1">
      <alignment horizontal="center" vertical="top" wrapText="1"/>
    </xf>
    <xf numFmtId="0" fontId="3" fillId="0" borderId="20" xfId="0" applyFont="1" applyBorder="1"/>
    <xf numFmtId="0" fontId="3" fillId="0" borderId="30" xfId="0" applyFont="1" applyBorder="1"/>
    <xf numFmtId="0" fontId="3" fillId="0" borderId="30" xfId="0" applyFont="1" applyBorder="1" applyAlignment="1">
      <alignment horizontal="center"/>
    </xf>
    <xf numFmtId="0" fontId="3" fillId="0" borderId="21" xfId="0" applyFont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9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/>
    <xf numFmtId="0" fontId="5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9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164" fontId="6" fillId="0" borderId="0" xfId="0" applyNumberFormat="1" applyFont="1" applyFill="1" applyBorder="1" applyAlignment="1" applyProtection="1">
      <alignment horizontal="left" vertical="top" wrapText="1"/>
    </xf>
    <xf numFmtId="0" fontId="4" fillId="0" borderId="8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left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44" fontId="7" fillId="0" borderId="0" xfId="1" applyFont="1" applyFill="1" applyBorder="1" applyAlignment="1" applyProtection="1">
      <alignment vertical="top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9" fontId="6" fillId="0" borderId="0" xfId="2" applyFont="1" applyFill="1" applyBorder="1" applyAlignment="1" applyProtection="1">
      <alignment horizontal="center" vertical="top" wrapText="1"/>
    </xf>
    <xf numFmtId="9" fontId="6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top" wrapText="1"/>
    </xf>
    <xf numFmtId="44" fontId="6" fillId="0" borderId="0" xfId="1" applyFont="1" applyFill="1" applyBorder="1" applyAlignment="1" applyProtection="1">
      <alignment horizontal="left" vertical="top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20" xfId="0" applyFont="1" applyFill="1" applyBorder="1"/>
    <xf numFmtId="0" fontId="4" fillId="0" borderId="30" xfId="0" applyFont="1" applyFill="1" applyBorder="1"/>
    <xf numFmtId="0" fontId="7" fillId="0" borderId="30" xfId="0" applyFont="1" applyFill="1" applyBorder="1" applyAlignment="1" applyProtection="1">
      <alignment horizontal="left" vertical="top" wrapText="1"/>
    </xf>
    <xf numFmtId="0" fontId="7" fillId="0" borderId="30" xfId="0" applyFont="1" applyFill="1" applyBorder="1" applyAlignment="1" applyProtection="1">
      <alignment horizontal="center" vertical="top" wrapText="1"/>
    </xf>
    <xf numFmtId="0" fontId="7" fillId="0" borderId="21" xfId="0" applyFont="1" applyFill="1" applyBorder="1" applyAlignment="1" applyProtection="1">
      <alignment horizontal="left" vertical="top" wrapText="1"/>
    </xf>
    <xf numFmtId="43" fontId="6" fillId="5" borderId="28" xfId="0" applyNumberFormat="1" applyFont="1" applyFill="1" applyBorder="1" applyAlignment="1" applyProtection="1">
      <alignment horizontal="right" vertical="center" wrapText="1"/>
    </xf>
    <xf numFmtId="9" fontId="6" fillId="5" borderId="28" xfId="2" applyFont="1" applyFill="1" applyBorder="1" applyAlignment="1" applyProtection="1">
      <alignment horizontal="center" vertical="top" wrapText="1"/>
    </xf>
    <xf numFmtId="9" fontId="6" fillId="5" borderId="29" xfId="2" applyFont="1" applyFill="1" applyBorder="1" applyAlignment="1" applyProtection="1">
      <alignment horizontal="center" vertical="top" wrapText="1"/>
    </xf>
    <xf numFmtId="0" fontId="6" fillId="5" borderId="14" xfId="0" applyFont="1" applyFill="1" applyBorder="1" applyAlignment="1" applyProtection="1">
      <alignment horizontal="left" vertical="center" wrapText="1"/>
    </xf>
    <xf numFmtId="0" fontId="6" fillId="5" borderId="28" xfId="0" applyFont="1" applyFill="1" applyBorder="1" applyAlignment="1" applyProtection="1">
      <alignment horizontal="left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5" borderId="17" xfId="0" applyFont="1" applyFill="1" applyBorder="1" applyAlignment="1" applyProtection="1">
      <alignment horizontal="center" vertical="center" wrapText="1"/>
    </xf>
    <xf numFmtId="0" fontId="4" fillId="5" borderId="25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8" xfId="0" applyFont="1" applyFill="1" applyBorder="1" applyAlignment="1" applyProtection="1">
      <alignment horizontal="center" vertical="center" wrapText="1"/>
    </xf>
    <xf numFmtId="0" fontId="4" fillId="5" borderId="26" xfId="0" applyFont="1" applyFill="1" applyBorder="1" applyAlignment="1" applyProtection="1">
      <alignment horizontal="center" vertical="center" wrapText="1"/>
    </xf>
    <xf numFmtId="0" fontId="4" fillId="5" borderId="19" xfId="0" applyFont="1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28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8" fillId="4" borderId="1" xfId="3" applyFont="1" applyFill="1" applyBorder="1" applyAlignment="1" applyProtection="1">
      <alignment horizontal="center" vertical="center" wrapText="1"/>
      <protection locked="0"/>
    </xf>
    <xf numFmtId="0" fontId="8" fillId="4" borderId="2" xfId="3" applyFont="1" applyFill="1" applyBorder="1" applyAlignment="1" applyProtection="1">
      <alignment horizontal="center" vertical="center" wrapText="1"/>
      <protection locked="0"/>
    </xf>
    <xf numFmtId="0" fontId="8" fillId="4" borderId="3" xfId="3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21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220980</xdr:colOff>
      <xdr:row>0</xdr:row>
      <xdr:rowOff>121920</xdr:rowOff>
    </xdr:from>
    <xdr:ext cx="923925" cy="42862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17680" y="121920"/>
          <a:ext cx="923925" cy="428625"/>
        </a:xfrm>
        <a:prstGeom prst="rect">
          <a:avLst/>
        </a:prstGeom>
      </xdr:spPr>
    </xdr:pic>
    <xdr:clientData/>
  </xdr:oneCellAnchor>
  <xdr:twoCellAnchor editAs="oneCell">
    <xdr:from>
      <xdr:col>1</xdr:col>
      <xdr:colOff>76200</xdr:colOff>
      <xdr:row>0</xdr:row>
      <xdr:rowOff>60960</xdr:rowOff>
    </xdr:from>
    <xdr:to>
      <xdr:col>2</xdr:col>
      <xdr:colOff>150495</xdr:colOff>
      <xdr:row>0</xdr:row>
      <xdr:rowOff>557265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5740" y="60960"/>
          <a:ext cx="69151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tabSelected="1" workbookViewId="0">
      <selection activeCell="B1" sqref="B1:M1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17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41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1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18"/>
      <c r="F6" s="19"/>
      <c r="G6" s="20"/>
      <c r="H6" s="20"/>
      <c r="I6" s="20"/>
      <c r="J6" s="65"/>
      <c r="K6" s="65"/>
      <c r="L6" s="20"/>
      <c r="M6" s="21"/>
    </row>
    <row r="7" spans="2:13" ht="13.2" customHeight="1" x14ac:dyDescent="0.25">
      <c r="B7" s="22"/>
      <c r="C7" s="66" t="s">
        <v>13</v>
      </c>
      <c r="D7" s="66"/>
      <c r="E7" s="18"/>
      <c r="F7" s="23"/>
      <c r="G7" s="24"/>
      <c r="H7" s="24"/>
      <c r="I7" s="24"/>
      <c r="J7" s="24"/>
      <c r="K7" s="24"/>
      <c r="L7" s="24"/>
      <c r="M7" s="25"/>
    </row>
    <row r="8" spans="2:13" ht="6.6" customHeight="1" x14ac:dyDescent="0.25">
      <c r="B8" s="22"/>
      <c r="C8" s="19"/>
      <c r="D8" s="19"/>
      <c r="E8" s="26"/>
      <c r="F8" s="27"/>
      <c r="G8" s="28"/>
      <c r="H8" s="28"/>
      <c r="I8" s="28"/>
      <c r="J8" s="28"/>
      <c r="K8" s="28"/>
      <c r="L8" s="24"/>
      <c r="M8" s="25"/>
    </row>
    <row r="9" spans="2:13" x14ac:dyDescent="0.25">
      <c r="B9" s="29" t="s">
        <v>21</v>
      </c>
      <c r="C9" s="30"/>
      <c r="D9" s="31" t="s">
        <v>22</v>
      </c>
      <c r="E9" s="26">
        <v>5191</v>
      </c>
      <c r="F9" s="27" t="s">
        <v>23</v>
      </c>
      <c r="G9" s="32">
        <f t="shared" ref="G9:G20" si="0">+H9</f>
        <v>0</v>
      </c>
      <c r="H9" s="33">
        <v>0</v>
      </c>
      <c r="I9" s="33">
        <v>30396</v>
      </c>
      <c r="J9" s="33">
        <v>30396</v>
      </c>
      <c r="K9" s="33">
        <v>30396</v>
      </c>
      <c r="L9" s="34">
        <f t="shared" ref="L9:L20" si="1">IFERROR(K9/H9,0)</f>
        <v>0</v>
      </c>
      <c r="M9" s="35">
        <f t="shared" ref="M9:M20" si="2">IFERROR(K9/I9,0)</f>
        <v>1</v>
      </c>
    </row>
    <row r="10" spans="2:13" x14ac:dyDescent="0.25">
      <c r="B10" s="29" t="s">
        <v>24</v>
      </c>
      <c r="C10" s="30"/>
      <c r="D10" s="31" t="s">
        <v>25</v>
      </c>
      <c r="E10" s="26">
        <v>5111</v>
      </c>
      <c r="F10" s="27" t="s">
        <v>26</v>
      </c>
      <c r="G10" s="32">
        <f t="shared" si="0"/>
        <v>0</v>
      </c>
      <c r="H10" s="33">
        <v>0</v>
      </c>
      <c r="I10" s="33">
        <v>7500</v>
      </c>
      <c r="J10" s="33">
        <v>0</v>
      </c>
      <c r="K10" s="33">
        <v>0</v>
      </c>
      <c r="L10" s="34">
        <f t="shared" si="1"/>
        <v>0</v>
      </c>
      <c r="M10" s="35">
        <f t="shared" si="2"/>
        <v>0</v>
      </c>
    </row>
    <row r="11" spans="2:13" x14ac:dyDescent="0.25">
      <c r="B11" s="29" t="s">
        <v>27</v>
      </c>
      <c r="C11" s="30"/>
      <c r="D11" s="31" t="s">
        <v>28</v>
      </c>
      <c r="E11" s="26">
        <v>5311</v>
      </c>
      <c r="F11" s="27" t="s">
        <v>29</v>
      </c>
      <c r="G11" s="32">
        <f t="shared" si="0"/>
        <v>50000</v>
      </c>
      <c r="H11" s="33">
        <v>50000</v>
      </c>
      <c r="I11" s="33">
        <v>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5">
      <c r="B12" s="29" t="s">
        <v>30</v>
      </c>
      <c r="C12" s="30"/>
      <c r="D12" s="31" t="s">
        <v>31</v>
      </c>
      <c r="E12" s="26">
        <v>5231</v>
      </c>
      <c r="F12" s="27" t="s">
        <v>32</v>
      </c>
      <c r="G12" s="32">
        <f t="shared" si="0"/>
        <v>0</v>
      </c>
      <c r="H12" s="33">
        <v>0</v>
      </c>
      <c r="I12" s="33">
        <v>3199</v>
      </c>
      <c r="J12" s="33">
        <v>3199</v>
      </c>
      <c r="K12" s="33">
        <v>3199</v>
      </c>
      <c r="L12" s="34">
        <f t="shared" si="1"/>
        <v>0</v>
      </c>
      <c r="M12" s="35">
        <f t="shared" si="2"/>
        <v>1</v>
      </c>
    </row>
    <row r="13" spans="2:13" x14ac:dyDescent="0.25">
      <c r="B13" s="29" t="s">
        <v>33</v>
      </c>
      <c r="C13" s="30"/>
      <c r="D13" s="31" t="s">
        <v>34</v>
      </c>
      <c r="E13" s="26">
        <v>5111</v>
      </c>
      <c r="F13" s="27" t="s">
        <v>26</v>
      </c>
      <c r="G13" s="32">
        <f t="shared" si="0"/>
        <v>0</v>
      </c>
      <c r="H13" s="33">
        <v>0</v>
      </c>
      <c r="I13" s="33">
        <v>22944.799999999999</v>
      </c>
      <c r="J13" s="33">
        <v>20664.240000000002</v>
      </c>
      <c r="K13" s="33">
        <v>20664.240000000002</v>
      </c>
      <c r="L13" s="34">
        <f t="shared" si="1"/>
        <v>0</v>
      </c>
      <c r="M13" s="35">
        <f t="shared" si="2"/>
        <v>0.90060667340748235</v>
      </c>
    </row>
    <row r="14" spans="2:13" x14ac:dyDescent="0.25">
      <c r="B14" s="29"/>
      <c r="C14" s="30"/>
      <c r="D14" s="31"/>
      <c r="E14" s="26">
        <v>5121</v>
      </c>
      <c r="F14" s="27" t="s">
        <v>35</v>
      </c>
      <c r="G14" s="32">
        <f t="shared" si="0"/>
        <v>5000</v>
      </c>
      <c r="H14" s="33">
        <v>5000</v>
      </c>
      <c r="I14" s="33">
        <v>0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x14ac:dyDescent="0.25">
      <c r="B15" s="29"/>
      <c r="C15" s="30"/>
      <c r="D15" s="31"/>
      <c r="E15" s="26">
        <v>5151</v>
      </c>
      <c r="F15" s="27" t="s">
        <v>36</v>
      </c>
      <c r="G15" s="32">
        <f t="shared" si="0"/>
        <v>70000</v>
      </c>
      <c r="H15" s="33">
        <v>70000</v>
      </c>
      <c r="I15" s="33">
        <v>203939</v>
      </c>
      <c r="J15" s="33">
        <v>201937</v>
      </c>
      <c r="K15" s="33">
        <v>201937</v>
      </c>
      <c r="L15" s="34">
        <f t="shared" si="1"/>
        <v>2.8848142857142856</v>
      </c>
      <c r="M15" s="35">
        <f t="shared" si="2"/>
        <v>0.99018333913572198</v>
      </c>
    </row>
    <row r="16" spans="2:13" x14ac:dyDescent="0.25">
      <c r="B16" s="29"/>
      <c r="C16" s="30"/>
      <c r="D16" s="31"/>
      <c r="E16" s="26">
        <v>5411</v>
      </c>
      <c r="F16" s="27" t="s">
        <v>37</v>
      </c>
      <c r="G16" s="32">
        <f t="shared" si="0"/>
        <v>105000</v>
      </c>
      <c r="H16" s="33">
        <v>105000</v>
      </c>
      <c r="I16" s="33">
        <v>197574.26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x14ac:dyDescent="0.25">
      <c r="B17" s="29" t="s">
        <v>38</v>
      </c>
      <c r="C17" s="30"/>
      <c r="D17" s="31" t="s">
        <v>39</v>
      </c>
      <c r="E17" s="26">
        <v>5111</v>
      </c>
      <c r="F17" s="27" t="s">
        <v>26</v>
      </c>
      <c r="G17" s="32">
        <f t="shared" si="0"/>
        <v>0</v>
      </c>
      <c r="H17" s="33">
        <v>0</v>
      </c>
      <c r="I17" s="33">
        <v>142838</v>
      </c>
      <c r="J17" s="33">
        <v>104023.45</v>
      </c>
      <c r="K17" s="33">
        <v>104023.45</v>
      </c>
      <c r="L17" s="34">
        <f t="shared" si="1"/>
        <v>0</v>
      </c>
      <c r="M17" s="35">
        <f t="shared" si="2"/>
        <v>0.72826173707276776</v>
      </c>
    </row>
    <row r="18" spans="2:13" x14ac:dyDescent="0.25">
      <c r="B18" s="29"/>
      <c r="C18" s="30"/>
      <c r="D18" s="31"/>
      <c r="E18" s="26">
        <v>5151</v>
      </c>
      <c r="F18" s="27" t="s">
        <v>36</v>
      </c>
      <c r="G18" s="32">
        <f t="shared" si="0"/>
        <v>0</v>
      </c>
      <c r="H18" s="33">
        <v>0</v>
      </c>
      <c r="I18" s="33">
        <v>40000</v>
      </c>
      <c r="J18" s="33">
        <v>36999</v>
      </c>
      <c r="K18" s="33">
        <v>36999</v>
      </c>
      <c r="L18" s="34">
        <f t="shared" si="1"/>
        <v>0</v>
      </c>
      <c r="M18" s="35">
        <f t="shared" si="2"/>
        <v>0.92497499999999999</v>
      </c>
    </row>
    <row r="19" spans="2:13" x14ac:dyDescent="0.25">
      <c r="B19" s="29"/>
      <c r="C19" s="30"/>
      <c r="D19" s="31"/>
      <c r="E19" s="26">
        <v>5191</v>
      </c>
      <c r="F19" s="27" t="s">
        <v>23</v>
      </c>
      <c r="G19" s="32">
        <f t="shared" si="0"/>
        <v>30000</v>
      </c>
      <c r="H19" s="33">
        <v>30000</v>
      </c>
      <c r="I19" s="33">
        <v>612404.42000000004</v>
      </c>
      <c r="J19" s="33">
        <v>587403.55000000005</v>
      </c>
      <c r="K19" s="33">
        <v>9512</v>
      </c>
      <c r="L19" s="34">
        <f t="shared" si="1"/>
        <v>0.31706666666666666</v>
      </c>
      <c r="M19" s="35">
        <f t="shared" si="2"/>
        <v>1.553221970540317E-2</v>
      </c>
    </row>
    <row r="20" spans="2:13" x14ac:dyDescent="0.25">
      <c r="B20" s="29"/>
      <c r="C20" s="30"/>
      <c r="D20" s="31"/>
      <c r="E20" s="26">
        <v>5691</v>
      </c>
      <c r="F20" s="27" t="s">
        <v>40</v>
      </c>
      <c r="G20" s="32">
        <f t="shared" si="0"/>
        <v>0</v>
      </c>
      <c r="H20" s="33">
        <v>0</v>
      </c>
      <c r="I20" s="33">
        <v>0</v>
      </c>
      <c r="J20" s="33">
        <v>0</v>
      </c>
      <c r="K20" s="33">
        <v>0</v>
      </c>
      <c r="L20" s="34">
        <f t="shared" si="1"/>
        <v>0</v>
      </c>
      <c r="M20" s="35">
        <f t="shared" si="2"/>
        <v>0</v>
      </c>
    </row>
    <row r="21" spans="2:13" x14ac:dyDescent="0.25">
      <c r="B21" s="29"/>
      <c r="C21" s="30"/>
      <c r="D21" s="31"/>
      <c r="E21" s="36"/>
      <c r="F21" s="37"/>
      <c r="G21" s="41"/>
      <c r="H21" s="41"/>
      <c r="I21" s="41"/>
      <c r="J21" s="41"/>
      <c r="K21" s="41"/>
      <c r="L21" s="38"/>
      <c r="M21" s="39"/>
    </row>
    <row r="22" spans="2:13" x14ac:dyDescent="0.25">
      <c r="B22" s="29"/>
      <c r="C22" s="30"/>
      <c r="D22" s="24"/>
      <c r="E22" s="40"/>
      <c r="F22" s="24"/>
      <c r="G22" s="24"/>
      <c r="H22" s="24"/>
      <c r="I22" s="24"/>
      <c r="J22" s="24"/>
      <c r="K22" s="24"/>
      <c r="L22" s="24"/>
      <c r="M22" s="25"/>
    </row>
    <row r="23" spans="2:13" ht="13.2" customHeight="1" x14ac:dyDescent="0.25">
      <c r="B23" s="67" t="s">
        <v>14</v>
      </c>
      <c r="C23" s="68"/>
      <c r="D23" s="68"/>
      <c r="E23" s="68"/>
      <c r="F23" s="68"/>
      <c r="G23" s="7">
        <f>SUM(G9:G20)</f>
        <v>260000</v>
      </c>
      <c r="H23" s="7">
        <f>SUM(H9:H20)</f>
        <v>260000</v>
      </c>
      <c r="I23" s="7">
        <f>SUM(I9:I20)</f>
        <v>1260795.48</v>
      </c>
      <c r="J23" s="7">
        <f>SUM(J9:J20)</f>
        <v>984622.24</v>
      </c>
      <c r="K23" s="7">
        <f>SUM(K9:K20)</f>
        <v>406730.69</v>
      </c>
      <c r="L23" s="8">
        <f>IFERROR(K23/H23,0)</f>
        <v>1.5643488076923078</v>
      </c>
      <c r="M23" s="9">
        <f>IFERROR(K23/I23,0)</f>
        <v>0.32259846775465917</v>
      </c>
    </row>
    <row r="24" spans="2:13" ht="4.95" customHeight="1" x14ac:dyDescent="0.25">
      <c r="B24" s="29"/>
      <c r="C24" s="30"/>
      <c r="D24" s="24"/>
      <c r="E24" s="40"/>
      <c r="F24" s="24"/>
      <c r="G24" s="24"/>
      <c r="H24" s="24"/>
      <c r="I24" s="24"/>
      <c r="J24" s="24"/>
      <c r="K24" s="24"/>
      <c r="L24" s="24"/>
      <c r="M24" s="25"/>
    </row>
    <row r="25" spans="2:13" ht="13.2" customHeight="1" x14ac:dyDescent="0.25">
      <c r="B25" s="69" t="s">
        <v>15</v>
      </c>
      <c r="C25" s="66"/>
      <c r="D25" s="66"/>
      <c r="E25" s="18"/>
      <c r="F25" s="23"/>
      <c r="G25" s="24"/>
      <c r="H25" s="24"/>
      <c r="I25" s="24"/>
      <c r="J25" s="24"/>
      <c r="K25" s="24"/>
      <c r="L25" s="24"/>
      <c r="M25" s="25"/>
    </row>
    <row r="26" spans="2:13" ht="13.2" customHeight="1" x14ac:dyDescent="0.25">
      <c r="B26" s="22"/>
      <c r="C26" s="66" t="s">
        <v>16</v>
      </c>
      <c r="D26" s="66"/>
      <c r="E26" s="18"/>
      <c r="F26" s="23"/>
      <c r="G26" s="24"/>
      <c r="H26" s="24"/>
      <c r="I26" s="24"/>
      <c r="J26" s="24"/>
      <c r="K26" s="24"/>
      <c r="L26" s="24"/>
      <c r="M26" s="25"/>
    </row>
    <row r="27" spans="2:13" ht="6" customHeight="1" x14ac:dyDescent="0.25">
      <c r="B27" s="42"/>
      <c r="C27" s="43"/>
      <c r="D27" s="43"/>
      <c r="E27" s="36"/>
      <c r="F27" s="43"/>
      <c r="G27" s="24"/>
      <c r="H27" s="24"/>
      <c r="I27" s="24"/>
      <c r="J27" s="24"/>
      <c r="K27" s="24"/>
      <c r="L27" s="24"/>
      <c r="M27" s="25"/>
    </row>
    <row r="28" spans="2:13" x14ac:dyDescent="0.25">
      <c r="B28" s="29"/>
      <c r="C28" s="30"/>
      <c r="D28" s="24"/>
      <c r="E28" s="40"/>
      <c r="F28" s="24"/>
      <c r="G28" s="41"/>
      <c r="H28" s="41"/>
      <c r="I28" s="41"/>
      <c r="J28" s="41"/>
      <c r="K28" s="41"/>
      <c r="L28" s="38"/>
      <c r="M28" s="39"/>
    </row>
    <row r="29" spans="2:13" x14ac:dyDescent="0.25">
      <c r="B29" s="44"/>
      <c r="C29" s="45"/>
      <c r="D29" s="46"/>
      <c r="E29" s="47"/>
      <c r="F29" s="46"/>
      <c r="G29" s="46"/>
      <c r="H29" s="46"/>
      <c r="I29" s="46"/>
      <c r="J29" s="46"/>
      <c r="K29" s="46"/>
      <c r="L29" s="46"/>
      <c r="M29" s="48"/>
    </row>
    <row r="30" spans="2:13" x14ac:dyDescent="0.25">
      <c r="B30" s="67" t="s">
        <v>17</v>
      </c>
      <c r="C30" s="68"/>
      <c r="D30" s="68"/>
      <c r="E30" s="68"/>
      <c r="F30" s="68"/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8">
        <f>IFERROR(K30/H30,0)</f>
        <v>0</v>
      </c>
      <c r="M30" s="9">
        <f>IFERROR(K30/I30,0)</f>
        <v>0</v>
      </c>
    </row>
    <row r="31" spans="2:13" x14ac:dyDescent="0.25">
      <c r="B31" s="4"/>
      <c r="C31" s="5"/>
      <c r="D31" s="2"/>
      <c r="E31" s="6"/>
      <c r="F31" s="2"/>
      <c r="G31" s="2"/>
      <c r="H31" s="2"/>
      <c r="I31" s="2"/>
      <c r="J31" s="2"/>
      <c r="K31" s="2"/>
      <c r="L31" s="2"/>
      <c r="M31" s="3"/>
    </row>
    <row r="32" spans="2:13" x14ac:dyDescent="0.25">
      <c r="B32" s="52" t="s">
        <v>18</v>
      </c>
      <c r="C32" s="53"/>
      <c r="D32" s="53"/>
      <c r="E32" s="53"/>
      <c r="F32" s="53"/>
      <c r="G32" s="49">
        <f>+G23+G30</f>
        <v>260000</v>
      </c>
      <c r="H32" s="49">
        <f>+H23+H30</f>
        <v>260000</v>
      </c>
      <c r="I32" s="49">
        <f>+I23+I30</f>
        <v>1260795.48</v>
      </c>
      <c r="J32" s="49">
        <f>+J23+J30</f>
        <v>984622.24</v>
      </c>
      <c r="K32" s="49">
        <f>+K23+K30</f>
        <v>406730.69</v>
      </c>
      <c r="L32" s="50">
        <f>IFERROR(K32/H32,0)</f>
        <v>1.5643488076923078</v>
      </c>
      <c r="M32" s="51">
        <f>IFERROR(K32/I32,0)</f>
        <v>0.32259846775465917</v>
      </c>
    </row>
    <row r="33" spans="2:13" x14ac:dyDescent="0.25">
      <c r="B33" s="10"/>
      <c r="C33" s="11"/>
      <c r="D33" s="11"/>
      <c r="E33" s="12"/>
      <c r="F33" s="11"/>
      <c r="G33" s="11"/>
      <c r="H33" s="11"/>
      <c r="I33" s="11"/>
      <c r="J33" s="11"/>
      <c r="K33" s="11"/>
      <c r="L33" s="11"/>
      <c r="M33" s="13"/>
    </row>
    <row r="34" spans="2:13" ht="14.4" x14ac:dyDescent="0.3">
      <c r="B34" s="14" t="s">
        <v>19</v>
      </c>
      <c r="C34" s="14"/>
      <c r="D34" s="15"/>
      <c r="E34" s="16"/>
      <c r="F34" s="15"/>
      <c r="G34" s="15"/>
      <c r="H34" s="15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32:F32"/>
    <mergeCell ref="K3:K5"/>
    <mergeCell ref="L3:M3"/>
    <mergeCell ref="L4:L5"/>
    <mergeCell ref="M4:M5"/>
    <mergeCell ref="B6:D6"/>
    <mergeCell ref="J6:K6"/>
    <mergeCell ref="C7:D7"/>
    <mergeCell ref="B23:F23"/>
    <mergeCell ref="B25:D25"/>
    <mergeCell ref="C26:D26"/>
    <mergeCell ref="B30:F30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PABLO</cp:lastModifiedBy>
  <dcterms:created xsi:type="dcterms:W3CDTF">2020-08-06T19:52:58Z</dcterms:created>
  <dcterms:modified xsi:type="dcterms:W3CDTF">2021-02-24T18:56:51Z</dcterms:modified>
</cp:coreProperties>
</file>